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N43" i="2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F90" i="2" l="1"/>
  <c r="H90" i="2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<sst xmlns="http://schemas.openxmlformats.org/spreadsheetml/2006/main" count="97" uniqueCount="97">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</sst>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   </a:t>
          </a:r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ROSA JOELY GONZALEZ.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 INTERINA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LICDA.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9</xdr:row>
      <xdr:rowOff>609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30" zoomScaleNormal="130" workbookViewId="0">
      <selection activeCell="F21" sqref="F21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5.85546875" style="27" bestFit="1" customWidth="1"/>
    <col min="15" max="15" width="17.85546875" style="27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1450394395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123073879.85999998</v>
      </c>
      <c r="I17" s="15">
        <f t="shared" si="0"/>
        <v>101553569.53</v>
      </c>
      <c r="J17" s="15">
        <f t="shared" si="0"/>
        <v>87441754.600000009</v>
      </c>
      <c r="K17" s="15">
        <f t="shared" si="0"/>
        <v>95697905.090000004</v>
      </c>
      <c r="L17" s="21">
        <f t="shared" ref="L17:N17" si="1">SUM(L18:L22)</f>
        <v>0</v>
      </c>
      <c r="M17" s="21">
        <f t="shared" si="1"/>
        <v>0</v>
      </c>
      <c r="N17" s="21">
        <f t="shared" si="1"/>
        <v>0</v>
      </c>
      <c r="O17" s="21">
        <f>+O18+O19+O20+O21+O22</f>
        <v>0</v>
      </c>
      <c r="P17" s="31">
        <f>SUM(D17:O17)</f>
        <v>730927294.89999998</v>
      </c>
    </row>
    <row r="18" spans="1:16" x14ac:dyDescent="0.25">
      <c r="A18" s="5" t="s">
        <v>2</v>
      </c>
      <c r="B18" s="48">
        <v>1106199205</v>
      </c>
      <c r="C18" s="48">
        <v>1051949091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>
        <v>61015834.189999998</v>
      </c>
      <c r="I18" s="52">
        <v>76580494.439999998</v>
      </c>
      <c r="J18" s="22">
        <v>67318038.510000005</v>
      </c>
      <c r="K18" s="22">
        <v>77256512.390000001</v>
      </c>
      <c r="L18" s="53"/>
      <c r="M18" s="16"/>
      <c r="N18" s="16"/>
      <c r="O18" s="16"/>
      <c r="P18" s="33">
        <f t="shared" ref="P18:P81" si="2">SUM(D18:O18)</f>
        <v>535451891.34999996</v>
      </c>
    </row>
    <row r="19" spans="1:16" x14ac:dyDescent="0.25">
      <c r="A19" s="5" t="s">
        <v>3</v>
      </c>
      <c r="B19" s="48">
        <v>200274564</v>
      </c>
      <c r="C19" s="48">
        <v>200474564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>
        <v>52835976.350000001</v>
      </c>
      <c r="I19" s="52">
        <v>14384786.859999999</v>
      </c>
      <c r="J19" s="22">
        <v>10409990.42</v>
      </c>
      <c r="K19" s="22">
        <v>8133412.7199999997</v>
      </c>
      <c r="L19" s="53"/>
      <c r="M19" s="16"/>
      <c r="N19" s="16"/>
      <c r="O19" s="16"/>
      <c r="P19" s="33">
        <f t="shared" si="2"/>
        <v>118619522.92</v>
      </c>
    </row>
    <row r="20" spans="1:16" x14ac:dyDescent="0.25">
      <c r="A20" s="5" t="s">
        <v>4</v>
      </c>
      <c r="B20" s="48">
        <v>3403800</v>
      </c>
      <c r="C20" s="48">
        <v>2503800</v>
      </c>
      <c r="D20" s="16"/>
      <c r="E20" s="16"/>
      <c r="F20" s="16"/>
      <c r="G20" s="16"/>
      <c r="H20" s="16"/>
      <c r="I20" s="16">
        <v>6594.56</v>
      </c>
      <c r="J20" s="16"/>
      <c r="K20" s="22"/>
      <c r="L20" s="16"/>
      <c r="M20" s="16"/>
      <c r="N20" s="16"/>
      <c r="O20" s="16"/>
      <c r="P20" s="33">
        <f t="shared" si="2"/>
        <v>6594.56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195466940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>
        <v>9222069.3200000003</v>
      </c>
      <c r="I22" s="52">
        <v>10581693.67</v>
      </c>
      <c r="J22" s="22">
        <v>9713725.6699999999</v>
      </c>
      <c r="K22" s="22">
        <v>10307979.98</v>
      </c>
      <c r="L22" s="53"/>
      <c r="M22" s="16"/>
      <c r="N22" s="16"/>
      <c r="O22" s="16"/>
      <c r="P22" s="33">
        <f t="shared" si="2"/>
        <v>76849286.070000008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803510535.10000002</v>
      </c>
      <c r="D23" s="21">
        <f>+D24+D25+D26+D27+D28+D29+D30+D31+D32</f>
        <v>3048976.25</v>
      </c>
      <c r="E23" s="21">
        <f t="shared" ref="E23:N23" si="3">+E24+E25+E26+E27+E28+E29+E30+E31+E32</f>
        <v>15310536.039999999</v>
      </c>
      <c r="F23" s="21">
        <f t="shared" si="3"/>
        <v>14454419.91</v>
      </c>
      <c r="G23" s="21">
        <f t="shared" si="3"/>
        <v>7642550.0800000001</v>
      </c>
      <c r="H23" s="21">
        <f t="shared" si="3"/>
        <v>34084245.479999997</v>
      </c>
      <c r="I23" s="21">
        <f t="shared" si="3"/>
        <v>24949282.66</v>
      </c>
      <c r="J23" s="21">
        <f t="shared" si="3"/>
        <v>20389078.520000003</v>
      </c>
      <c r="K23" s="21">
        <f t="shared" si="3"/>
        <v>42615381.18999999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>+O24+O25+O26+O27+O28+O29+O30+O31+O32</f>
        <v>0</v>
      </c>
      <c r="P23" s="31">
        <f>SUM(D23:O23)</f>
        <v>162494470.13</v>
      </c>
    </row>
    <row r="24" spans="1:16" x14ac:dyDescent="0.25">
      <c r="A24" s="5" t="s">
        <v>8</v>
      </c>
      <c r="B24" s="48">
        <v>63560665</v>
      </c>
      <c r="C24" s="48">
        <v>73024665</v>
      </c>
      <c r="D24" s="50"/>
      <c r="E24" s="16">
        <v>4312896.49</v>
      </c>
      <c r="F24" s="16">
        <v>5446804.5300000003</v>
      </c>
      <c r="G24" s="50">
        <v>329108.55</v>
      </c>
      <c r="H24" s="51">
        <v>4105319.42</v>
      </c>
      <c r="I24" s="52">
        <v>3669212.74</v>
      </c>
      <c r="J24" s="22">
        <v>2973484.34</v>
      </c>
      <c r="K24" s="52">
        <v>16322843.960000001</v>
      </c>
      <c r="L24" s="53"/>
      <c r="M24" s="16"/>
      <c r="N24" s="16"/>
      <c r="O24" s="16"/>
      <c r="P24" s="33">
        <f t="shared" si="2"/>
        <v>37159670.030000001</v>
      </c>
    </row>
    <row r="25" spans="1:16" x14ac:dyDescent="0.25">
      <c r="A25" s="5" t="s">
        <v>9</v>
      </c>
      <c r="B25" s="48">
        <v>116746438</v>
      </c>
      <c r="C25" s="48">
        <v>97596438</v>
      </c>
      <c r="D25" s="50"/>
      <c r="E25" s="50">
        <v>179596</v>
      </c>
      <c r="F25" s="51">
        <v>236295</v>
      </c>
      <c r="G25" s="50"/>
      <c r="H25" s="51">
        <v>153636</v>
      </c>
      <c r="I25" s="52">
        <v>466794.2</v>
      </c>
      <c r="J25" s="22">
        <v>2519675.06</v>
      </c>
      <c r="K25" s="52">
        <v>2135781.06</v>
      </c>
      <c r="L25" s="53"/>
      <c r="M25" s="16"/>
      <c r="N25" s="16"/>
      <c r="O25" s="16"/>
      <c r="P25" s="33">
        <f t="shared" si="2"/>
        <v>5691777.3200000003</v>
      </c>
    </row>
    <row r="26" spans="1:16" x14ac:dyDescent="0.25">
      <c r="A26" s="5" t="s">
        <v>10</v>
      </c>
      <c r="B26" s="48">
        <v>32229879</v>
      </c>
      <c r="C26" s="48">
        <v>35329879</v>
      </c>
      <c r="D26" s="50">
        <v>3048976.25</v>
      </c>
      <c r="E26" s="50">
        <v>2288470.83</v>
      </c>
      <c r="F26" s="51">
        <v>1177122.75</v>
      </c>
      <c r="G26" s="50">
        <v>1549830</v>
      </c>
      <c r="H26" s="51">
        <v>1012773.6</v>
      </c>
      <c r="I26" s="52">
        <v>2002117.5</v>
      </c>
      <c r="J26" s="22">
        <v>2245412.38</v>
      </c>
      <c r="K26" s="52">
        <v>1606335.47</v>
      </c>
      <c r="L26" s="53"/>
      <c r="M26" s="16"/>
      <c r="N26" s="16"/>
      <c r="O26" s="16"/>
      <c r="P26" s="33">
        <f t="shared" si="2"/>
        <v>14931038.779999999</v>
      </c>
    </row>
    <row r="27" spans="1:16" x14ac:dyDescent="0.25">
      <c r="A27" s="5" t="s">
        <v>11</v>
      </c>
      <c r="B27" s="48">
        <v>2761086</v>
      </c>
      <c r="C27" s="48">
        <v>3161086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161209170</v>
      </c>
      <c r="D28" s="16"/>
      <c r="E28" s="16">
        <v>2845108.04</v>
      </c>
      <c r="F28" s="16">
        <v>1211847.25</v>
      </c>
      <c r="G28" s="50">
        <v>196826</v>
      </c>
      <c r="H28" s="51">
        <v>2196760</v>
      </c>
      <c r="I28" s="52">
        <v>2048788</v>
      </c>
      <c r="J28" s="22">
        <v>2343279.77</v>
      </c>
      <c r="K28" s="52">
        <v>3489479.36</v>
      </c>
      <c r="L28" s="53"/>
      <c r="M28" s="16"/>
      <c r="N28" s="16"/>
      <c r="O28" s="16"/>
      <c r="P28" s="33">
        <f t="shared" si="2"/>
        <v>14332088.419999998</v>
      </c>
    </row>
    <row r="29" spans="1:16" x14ac:dyDescent="0.25">
      <c r="A29" s="5" t="s">
        <v>13</v>
      </c>
      <c r="B29" s="48">
        <v>68464478</v>
      </c>
      <c r="C29" s="48">
        <v>48964478</v>
      </c>
      <c r="D29" s="50"/>
      <c r="E29" s="16">
        <v>3146624.01</v>
      </c>
      <c r="F29" s="16">
        <v>369325.21</v>
      </c>
      <c r="G29" s="54">
        <v>2928695.45</v>
      </c>
      <c r="H29" s="55">
        <v>11679141.18</v>
      </c>
      <c r="I29" s="52">
        <v>7964815.6799999997</v>
      </c>
      <c r="J29" s="22">
        <v>1923610.67</v>
      </c>
      <c r="K29" s="52">
        <v>2539760.59</v>
      </c>
      <c r="L29" s="53"/>
      <c r="M29" s="16"/>
      <c r="N29" s="16"/>
      <c r="O29" s="16"/>
      <c r="P29" s="33">
        <f t="shared" si="2"/>
        <v>30551972.790000003</v>
      </c>
    </row>
    <row r="30" spans="1:16" x14ac:dyDescent="0.25">
      <c r="A30" s="5" t="s">
        <v>14</v>
      </c>
      <c r="B30" s="48">
        <v>72110359</v>
      </c>
      <c r="C30" s="48">
        <v>93432550</v>
      </c>
      <c r="D30" s="50"/>
      <c r="E30" s="54">
        <v>1754572.18</v>
      </c>
      <c r="F30" s="54">
        <v>978705.53</v>
      </c>
      <c r="G30" s="54">
        <v>565799.13</v>
      </c>
      <c r="H30" s="55">
        <v>799303.72</v>
      </c>
      <c r="I30" s="52">
        <v>2850715.5</v>
      </c>
      <c r="J30" s="22">
        <v>1312487.33</v>
      </c>
      <c r="K30" s="52">
        <v>1510329.83</v>
      </c>
      <c r="L30" s="16"/>
      <c r="M30" s="16"/>
      <c r="N30" s="16"/>
      <c r="O30" s="16"/>
      <c r="P30" s="33">
        <f t="shared" si="2"/>
        <v>9771913.2199999988</v>
      </c>
    </row>
    <row r="31" spans="1:16" x14ac:dyDescent="0.25">
      <c r="A31" s="5" t="s">
        <v>15</v>
      </c>
      <c r="B31" s="48">
        <v>788741134</v>
      </c>
      <c r="C31" s="48">
        <v>164371960.09999999</v>
      </c>
      <c r="D31" s="50"/>
      <c r="E31" s="16">
        <v>621039.35999999999</v>
      </c>
      <c r="F31" s="54">
        <v>4890186.18</v>
      </c>
      <c r="G31" s="54">
        <v>1924403.91</v>
      </c>
      <c r="H31" s="55">
        <v>13798002.460000001</v>
      </c>
      <c r="I31" s="52">
        <v>3799572.56</v>
      </c>
      <c r="J31" s="22">
        <v>3896910.76</v>
      </c>
      <c r="K31" s="52">
        <v>13286264.619999999</v>
      </c>
      <c r="L31" s="53"/>
      <c r="M31" s="16"/>
      <c r="N31" s="16"/>
      <c r="O31" s="16"/>
      <c r="P31" s="33">
        <f t="shared" si="2"/>
        <v>42216379.849999994</v>
      </c>
    </row>
    <row r="32" spans="1:16" x14ac:dyDescent="0.25">
      <c r="A32" s="5" t="s">
        <v>16</v>
      </c>
      <c r="B32" s="48">
        <v>152210309</v>
      </c>
      <c r="C32" s="48">
        <v>126420309</v>
      </c>
      <c r="D32" s="56"/>
      <c r="E32" s="54">
        <v>162229.13</v>
      </c>
      <c r="F32" s="54">
        <v>144133.46</v>
      </c>
      <c r="G32" s="54">
        <v>147887.04000000001</v>
      </c>
      <c r="H32" s="55">
        <v>339309.1</v>
      </c>
      <c r="I32" s="52">
        <v>2147266.48</v>
      </c>
      <c r="J32" s="22">
        <v>3174218.21</v>
      </c>
      <c r="K32" s="52">
        <v>1724586.3</v>
      </c>
      <c r="L32" s="53"/>
      <c r="M32" s="16"/>
      <c r="N32" s="16"/>
      <c r="O32" s="16"/>
      <c r="P32" s="33">
        <f t="shared" si="2"/>
        <v>7839629.7199999997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363240193</v>
      </c>
      <c r="D33" s="21">
        <f>+D34+D35+D36+D37+D38+D39+D40+D41+D42</f>
        <v>0</v>
      </c>
      <c r="E33" s="21">
        <f t="shared" ref="E33:N33" si="4">+E34+E35+E36+E37+E38+E39+E40+E41+E42</f>
        <v>3026792.55</v>
      </c>
      <c r="F33" s="21">
        <f t="shared" si="4"/>
        <v>928780.07</v>
      </c>
      <c r="G33" s="21">
        <f t="shared" si="4"/>
        <v>11813652.880000001</v>
      </c>
      <c r="H33" s="21">
        <f t="shared" si="4"/>
        <v>2941515.15</v>
      </c>
      <c r="I33" s="21">
        <f t="shared" si="4"/>
        <v>2976145.4299999997</v>
      </c>
      <c r="J33" s="21">
        <f t="shared" si="4"/>
        <v>5779667.9100000001</v>
      </c>
      <c r="K33" s="21">
        <f t="shared" si="4"/>
        <v>5812467.0299999993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>+O34+O35+O36+O37+O38+O39+O40+O41+O42</f>
        <v>0</v>
      </c>
      <c r="P33" s="31">
        <f t="shared" si="2"/>
        <v>33279021.019999996</v>
      </c>
    </row>
    <row r="34" spans="1:16" x14ac:dyDescent="0.25">
      <c r="A34" s="5" t="s">
        <v>18</v>
      </c>
      <c r="B34" s="48">
        <v>5283594</v>
      </c>
      <c r="C34" s="48">
        <v>26473594</v>
      </c>
      <c r="D34" s="50"/>
      <c r="E34" s="54">
        <v>26685</v>
      </c>
      <c r="F34" s="55">
        <v>323729.46999999997</v>
      </c>
      <c r="G34" s="54">
        <v>82080</v>
      </c>
      <c r="H34" s="55">
        <v>198098.34</v>
      </c>
      <c r="I34" s="52">
        <v>101078</v>
      </c>
      <c r="J34" s="22">
        <v>1129902.7</v>
      </c>
      <c r="K34" s="52">
        <v>1686212.48</v>
      </c>
      <c r="L34" s="53"/>
      <c r="M34" s="16"/>
      <c r="N34" s="16"/>
      <c r="O34" s="16"/>
      <c r="P34" s="33">
        <f t="shared" si="2"/>
        <v>3547785.9899999998</v>
      </c>
    </row>
    <row r="35" spans="1:16" x14ac:dyDescent="0.25">
      <c r="A35" s="5" t="s">
        <v>19</v>
      </c>
      <c r="B35" s="48">
        <v>8285000</v>
      </c>
      <c r="C35" s="48">
        <v>48585000</v>
      </c>
      <c r="D35" s="56"/>
      <c r="E35" s="54">
        <v>131263.20000000001</v>
      </c>
      <c r="F35" s="54"/>
      <c r="G35" s="54"/>
      <c r="H35" s="54">
        <v>691716</v>
      </c>
      <c r="I35" s="52">
        <v>63280</v>
      </c>
      <c r="J35" s="22">
        <v>1036630</v>
      </c>
      <c r="K35" s="52">
        <v>17628</v>
      </c>
      <c r="L35" s="16"/>
      <c r="M35" s="16"/>
      <c r="N35" s="16"/>
      <c r="O35" s="16"/>
      <c r="P35" s="33">
        <f t="shared" si="2"/>
        <v>1940517.2</v>
      </c>
    </row>
    <row r="36" spans="1:16" x14ac:dyDescent="0.25">
      <c r="A36" s="5" t="s">
        <v>20</v>
      </c>
      <c r="B36" s="53">
        <v>4797620</v>
      </c>
      <c r="C36" s="53">
        <v>17457620</v>
      </c>
      <c r="D36" s="56"/>
      <c r="E36" s="54">
        <v>968190</v>
      </c>
      <c r="F36" s="54"/>
      <c r="G36" s="54"/>
      <c r="H36" s="54">
        <v>441290.5</v>
      </c>
      <c r="I36" s="52">
        <v>326789.2</v>
      </c>
      <c r="J36" s="22">
        <v>922760</v>
      </c>
      <c r="K36" s="52">
        <v>160126</v>
      </c>
      <c r="L36" s="53"/>
      <c r="M36" s="16"/>
      <c r="N36" s="16"/>
      <c r="O36" s="16"/>
      <c r="P36" s="33">
        <f t="shared" si="2"/>
        <v>2819155.7</v>
      </c>
    </row>
    <row r="37" spans="1:16" x14ac:dyDescent="0.25">
      <c r="A37" s="5" t="s">
        <v>21</v>
      </c>
      <c r="B37" s="48"/>
      <c r="C37" s="48">
        <v>150000</v>
      </c>
      <c r="D37" s="56"/>
      <c r="E37" s="54"/>
      <c r="F37" s="54"/>
      <c r="G37" s="54">
        <v>46634</v>
      </c>
      <c r="H37" s="54">
        <v>18815.48</v>
      </c>
      <c r="I37" s="52"/>
      <c r="J37" s="22"/>
      <c r="K37" s="52"/>
      <c r="L37" s="16"/>
      <c r="M37" s="16"/>
      <c r="N37" s="16"/>
      <c r="O37" s="16"/>
      <c r="P37" s="33">
        <f t="shared" si="2"/>
        <v>65449.479999999996</v>
      </c>
    </row>
    <row r="38" spans="1:16" x14ac:dyDescent="0.25">
      <c r="A38" s="5" t="s">
        <v>22</v>
      </c>
      <c r="B38" s="48">
        <v>3398540</v>
      </c>
      <c r="C38" s="48">
        <v>38648540</v>
      </c>
      <c r="D38" s="56"/>
      <c r="E38" s="54">
        <v>1037660</v>
      </c>
      <c r="F38" s="54"/>
      <c r="G38" s="54"/>
      <c r="H38" s="54">
        <v>59325</v>
      </c>
      <c r="I38" s="52">
        <v>162368</v>
      </c>
      <c r="J38" s="22"/>
      <c r="K38" s="52">
        <v>575443.19999999995</v>
      </c>
      <c r="L38" s="16"/>
      <c r="M38" s="16"/>
      <c r="N38" s="16"/>
      <c r="O38" s="16"/>
      <c r="P38" s="33">
        <f t="shared" si="2"/>
        <v>1834796.2</v>
      </c>
    </row>
    <row r="39" spans="1:16" x14ac:dyDescent="0.25">
      <c r="A39" s="5" t="s">
        <v>23</v>
      </c>
      <c r="B39" s="48">
        <v>58213488</v>
      </c>
      <c r="C39" s="48">
        <v>14614238</v>
      </c>
      <c r="D39" s="56"/>
      <c r="E39" s="54">
        <v>55459.8</v>
      </c>
      <c r="F39" s="54"/>
      <c r="G39" s="54">
        <v>12813.9</v>
      </c>
      <c r="H39" s="54"/>
      <c r="I39" s="52">
        <v>106054.08</v>
      </c>
      <c r="J39" s="22"/>
      <c r="K39" s="52"/>
      <c r="L39" s="53"/>
      <c r="M39" s="16"/>
      <c r="N39" s="16"/>
      <c r="O39" s="16"/>
      <c r="P39" s="33">
        <f t="shared" si="2"/>
        <v>174327.78</v>
      </c>
    </row>
    <row r="40" spans="1:16" x14ac:dyDescent="0.25">
      <c r="A40" s="5" t="s">
        <v>24</v>
      </c>
      <c r="B40" s="48">
        <v>118781385</v>
      </c>
      <c r="C40" s="48">
        <v>110981385</v>
      </c>
      <c r="D40" s="50"/>
      <c r="E40" s="50">
        <v>191205</v>
      </c>
      <c r="F40" s="16">
        <v>236100</v>
      </c>
      <c r="G40" s="50">
        <v>346976</v>
      </c>
      <c r="H40" s="50">
        <v>562215.26</v>
      </c>
      <c r="I40" s="57"/>
      <c r="J40" s="22">
        <v>1174400</v>
      </c>
      <c r="K40" s="57"/>
      <c r="L40" s="53"/>
      <c r="M40" s="16"/>
      <c r="N40" s="16"/>
      <c r="O40" s="16"/>
      <c r="P40" s="33">
        <f t="shared" si="2"/>
        <v>2510896.2599999998</v>
      </c>
    </row>
    <row r="41" spans="1:16" x14ac:dyDescent="0.25">
      <c r="A41" s="5" t="s">
        <v>25</v>
      </c>
      <c r="B41" s="17"/>
      <c r="C41" s="17"/>
      <c r="D41" s="56"/>
      <c r="E41" s="54"/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0</v>
      </c>
    </row>
    <row r="42" spans="1:16" x14ac:dyDescent="0.25">
      <c r="A42" s="5" t="s">
        <v>26</v>
      </c>
      <c r="B42" s="48">
        <v>160157530</v>
      </c>
      <c r="C42" s="48">
        <v>106329816</v>
      </c>
      <c r="D42" s="56"/>
      <c r="E42" s="54">
        <v>616329.55000000005</v>
      </c>
      <c r="F42" s="55">
        <v>368950.6</v>
      </c>
      <c r="G42" s="54">
        <v>11325148.98</v>
      </c>
      <c r="H42" s="54">
        <v>970054.57</v>
      </c>
      <c r="I42" s="52">
        <v>2216576.15</v>
      </c>
      <c r="J42" s="22">
        <v>1515975.21</v>
      </c>
      <c r="K42" s="52">
        <v>3373057.35</v>
      </c>
      <c r="L42" s="53"/>
      <c r="M42" s="16"/>
      <c r="N42" s="16"/>
      <c r="O42" s="16"/>
      <c r="P42" s="33">
        <f t="shared" si="2"/>
        <v>20386092.410000004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14872851038</v>
      </c>
      <c r="D43" s="21">
        <f>+D44+D45+D46+D47+D48+D49+D50+D51</f>
        <v>1136008968.0799999</v>
      </c>
      <c r="E43" s="21">
        <f t="shared" ref="E43:M43" si="5">+E44+E45+E46+E47+E48+E49+E50+E51</f>
        <v>1143626675.74</v>
      </c>
      <c r="F43" s="21">
        <f t="shared" si="5"/>
        <v>1179408962.2199998</v>
      </c>
      <c r="G43" s="21">
        <f t="shared" si="5"/>
        <v>1195745891.27</v>
      </c>
      <c r="H43" s="21">
        <f t="shared" si="5"/>
        <v>1175289194.1299999</v>
      </c>
      <c r="I43" s="21">
        <f t="shared" si="5"/>
        <v>1187643485.6399999</v>
      </c>
      <c r="J43" s="21">
        <f t="shared" si="5"/>
        <v>1180025842.6299999</v>
      </c>
      <c r="K43" s="21">
        <f t="shared" si="5"/>
        <v>1217059325.8199999</v>
      </c>
      <c r="L43" s="21">
        <f t="shared" si="5"/>
        <v>0</v>
      </c>
      <c r="M43" s="21">
        <f t="shared" si="5"/>
        <v>0</v>
      </c>
      <c r="N43" s="21">
        <f>+N44+N45+N46+N47+N48+N49+N50+N51</f>
        <v>0</v>
      </c>
      <c r="O43" s="21">
        <f>+O44+O45+O46+O47+O48+O49+O50+O51</f>
        <v>0</v>
      </c>
      <c r="P43" s="31">
        <f t="shared" si="2"/>
        <v>9414808345.5300007</v>
      </c>
    </row>
    <row r="44" spans="1:16" x14ac:dyDescent="0.25">
      <c r="A44" s="5" t="s">
        <v>28</v>
      </c>
      <c r="B44" s="48">
        <v>6804000</v>
      </c>
      <c r="C44" s="48">
        <v>25804000</v>
      </c>
      <c r="D44" s="50"/>
      <c r="E44" s="50"/>
      <c r="F44" s="16"/>
      <c r="G44" s="50"/>
      <c r="H44" s="50"/>
      <c r="I44" s="57"/>
      <c r="J44" s="58"/>
      <c r="K44" s="57">
        <v>30000</v>
      </c>
      <c r="L44" s="53"/>
      <c r="M44" s="16"/>
      <c r="N44" s="16"/>
      <c r="O44" s="16"/>
      <c r="P44" s="33">
        <f t="shared" si="2"/>
        <v>30000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14461094847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>
        <v>1132723827.0799999</v>
      </c>
      <c r="I46" s="52">
        <v>1144560668.0799999</v>
      </c>
      <c r="J46" s="22">
        <v>1133977388.0799999</v>
      </c>
      <c r="K46" s="52">
        <v>1173892122.8199999</v>
      </c>
      <c r="L46" s="53"/>
      <c r="M46" s="16"/>
      <c r="N46" s="16"/>
      <c r="O46" s="16"/>
      <c r="P46" s="33">
        <f t="shared" si="2"/>
        <v>9137288139.3799992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>
        <v>785918.2</v>
      </c>
      <c r="K50" s="52"/>
      <c r="L50" s="16"/>
      <c r="M50" s="16"/>
      <c r="N50" s="16"/>
      <c r="O50" s="16"/>
      <c r="P50" s="33">
        <f t="shared" si="2"/>
        <v>14785909.51</v>
      </c>
    </row>
    <row r="51" spans="1:16" x14ac:dyDescent="0.25">
      <c r="A51" s="5" t="s">
        <v>35</v>
      </c>
      <c r="B51" s="48">
        <v>144289136</v>
      </c>
      <c r="C51" s="48">
        <v>368799901</v>
      </c>
      <c r="D51" s="16">
        <v>2978212.5</v>
      </c>
      <c r="E51" s="16">
        <v>10573855.16</v>
      </c>
      <c r="F51" s="16">
        <v>32365212.329999998</v>
      </c>
      <c r="G51" s="54">
        <v>42739092.689999998</v>
      </c>
      <c r="H51" s="54">
        <v>42565367.049999997</v>
      </c>
      <c r="I51" s="52">
        <v>43082817.560000002</v>
      </c>
      <c r="J51" s="16">
        <v>45262536.350000001</v>
      </c>
      <c r="K51" s="52">
        <v>43137203</v>
      </c>
      <c r="L51" s="53"/>
      <c r="M51" s="16"/>
      <c r="N51" s="16"/>
      <c r="O51" s="16"/>
      <c r="P51" s="33">
        <f t="shared" si="2"/>
        <v>262704296.63999999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8593602077</v>
      </c>
      <c r="D52" s="21">
        <f>+D53+D54+D55+D56+D57+D58</f>
        <v>714674845</v>
      </c>
      <c r="E52" s="21">
        <f t="shared" ref="E52:N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714674845</v>
      </c>
      <c r="I52" s="21">
        <f t="shared" si="6"/>
        <v>732176571.53999996</v>
      </c>
      <c r="J52" s="21">
        <f t="shared" si="6"/>
        <v>714674845</v>
      </c>
      <c r="K52" s="21">
        <f t="shared" si="6"/>
        <v>714674845</v>
      </c>
      <c r="L52" s="21">
        <f t="shared" si="6"/>
        <v>0</v>
      </c>
      <c r="M52" s="21">
        <f t="shared" si="6"/>
        <v>0</v>
      </c>
      <c r="N52" s="21">
        <f t="shared" si="6"/>
        <v>0</v>
      </c>
      <c r="O52" s="21">
        <f>+O53+O54+O55+O56+O57+O58</f>
        <v>0</v>
      </c>
      <c r="P52" s="31">
        <f t="shared" si="2"/>
        <v>5734900486.54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8593602077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>
        <v>714674845</v>
      </c>
      <c r="I55" s="59">
        <v>732176571.53999996</v>
      </c>
      <c r="J55" s="16">
        <v>714674845</v>
      </c>
      <c r="K55" s="59">
        <v>714674845</v>
      </c>
      <c r="L55" s="53"/>
      <c r="M55" s="16"/>
      <c r="N55" s="16"/>
      <c r="O55" s="16"/>
      <c r="P55" s="33">
        <f t="shared" si="2"/>
        <v>5734900486.54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618441329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717834.96</v>
      </c>
      <c r="G59" s="21">
        <f>SUM(G60:G68)</f>
        <v>1388526.9600000002</v>
      </c>
      <c r="H59" s="21">
        <f t="shared" si="7"/>
        <v>1849418.4</v>
      </c>
      <c r="I59" s="21">
        <f t="shared" si="7"/>
        <v>3843032.09</v>
      </c>
      <c r="J59" s="21">
        <f t="shared" si="7"/>
        <v>7120330.1200000001</v>
      </c>
      <c r="K59" s="21">
        <f t="shared" si="7"/>
        <v>4508286.3800000008</v>
      </c>
      <c r="L59" s="21">
        <f t="shared" ref="L59" si="8">SUM(L60:L74)</f>
        <v>0</v>
      </c>
      <c r="M59" s="21">
        <f>+M60+M61+M62+M63+M64+M65+M66+M67+M68</f>
        <v>0</v>
      </c>
      <c r="N59" s="21">
        <f t="shared" ref="N59" si="9">SUM(N60:N74)</f>
        <v>0</v>
      </c>
      <c r="O59" s="21">
        <f>+O60+O61+O62+O63+O64+O65+O66+O67+O68</f>
        <v>0</v>
      </c>
      <c r="P59" s="31">
        <f t="shared" si="2"/>
        <v>186037207.83000001</v>
      </c>
    </row>
    <row r="60" spans="1:16" x14ac:dyDescent="0.25">
      <c r="A60" s="5" t="s">
        <v>44</v>
      </c>
      <c r="B60" s="48">
        <v>72646287</v>
      </c>
      <c r="C60" s="48">
        <v>133830287</v>
      </c>
      <c r="D60" s="56"/>
      <c r="E60" s="54">
        <v>495756.26</v>
      </c>
      <c r="F60" s="55">
        <v>506549.47</v>
      </c>
      <c r="G60" s="54">
        <v>1288237.8600000001</v>
      </c>
      <c r="H60" s="54">
        <v>1450106.4</v>
      </c>
      <c r="I60" s="52">
        <v>2582585.8199999998</v>
      </c>
      <c r="J60" s="16">
        <v>5854379.3300000001</v>
      </c>
      <c r="K60" s="52">
        <v>2261102.37</v>
      </c>
      <c r="L60" s="22"/>
      <c r="M60" s="16"/>
      <c r="N60" s="16"/>
      <c r="O60" s="16"/>
      <c r="P60" s="33">
        <f t="shared" si="2"/>
        <v>14438717.510000002</v>
      </c>
    </row>
    <row r="61" spans="1:16" x14ac:dyDescent="0.25">
      <c r="A61" s="5" t="s">
        <v>45</v>
      </c>
      <c r="B61" s="48">
        <v>4784378</v>
      </c>
      <c r="C61" s="48">
        <v>14184378</v>
      </c>
      <c r="D61" s="56"/>
      <c r="E61" s="54"/>
      <c r="F61" s="54"/>
      <c r="G61" s="54"/>
      <c r="H61" s="54"/>
      <c r="I61" s="54">
        <v>1104934.07</v>
      </c>
      <c r="J61" s="16">
        <v>495364</v>
      </c>
      <c r="K61" s="52">
        <v>2201884.02</v>
      </c>
      <c r="L61" s="22"/>
      <c r="M61" s="16"/>
      <c r="N61" s="16"/>
      <c r="O61" s="16"/>
      <c r="P61" s="33">
        <f t="shared" si="2"/>
        <v>3802182.09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/>
      <c r="O62" s="16"/>
      <c r="P62" s="33">
        <f t="shared" si="2"/>
        <v>289.10000000000002</v>
      </c>
    </row>
    <row r="63" spans="1:16" x14ac:dyDescent="0.25">
      <c r="A63" s="5" t="s">
        <v>47</v>
      </c>
      <c r="B63" s="48">
        <v>197751340</v>
      </c>
      <c r="C63" s="48">
        <v>387901340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/>
      <c r="M63" s="16"/>
      <c r="N63" s="16"/>
      <c r="O63" s="16"/>
      <c r="P63" s="33">
        <f t="shared" si="2"/>
        <v>164999813</v>
      </c>
    </row>
    <row r="64" spans="1:16" x14ac:dyDescent="0.25">
      <c r="A64" s="5" t="s">
        <v>48</v>
      </c>
      <c r="B64" s="48">
        <v>1605324</v>
      </c>
      <c r="C64" s="48">
        <v>61325324</v>
      </c>
      <c r="D64" s="56"/>
      <c r="E64" s="54">
        <v>741984</v>
      </c>
      <c r="F64" s="54">
        <v>211285.49</v>
      </c>
      <c r="G64" s="54"/>
      <c r="H64" s="54">
        <v>399312</v>
      </c>
      <c r="I64" s="52">
        <v>155512.20000000001</v>
      </c>
      <c r="J64" s="22">
        <v>770586.79</v>
      </c>
      <c r="K64" s="22">
        <v>45299.99</v>
      </c>
      <c r="L64" s="53"/>
      <c r="M64" s="16"/>
      <c r="N64" s="16"/>
      <c r="O64" s="16"/>
      <c r="P64" s="33">
        <f t="shared" si="2"/>
        <v>2323980.4700000002</v>
      </c>
    </row>
    <row r="65" spans="1:16" x14ac:dyDescent="0.25">
      <c r="A65" s="5" t="s">
        <v>49</v>
      </c>
      <c r="B65" s="48"/>
      <c r="C65" s="48">
        <v>14300000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/>
      <c r="M65" s="16"/>
      <c r="N65" s="16"/>
      <c r="O65" s="16"/>
      <c r="P65" s="33">
        <f t="shared" si="2"/>
        <v>372225.66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6500000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200000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/>
      <c r="N68" s="16"/>
      <c r="O68" s="16"/>
      <c r="P68" s="33">
        <f t="shared" si="2"/>
        <v>100000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1">
        <f>+O70+O71+O73+O72</f>
        <v>0</v>
      </c>
      <c r="P69" s="31">
        <f t="shared" si="2"/>
        <v>0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10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10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10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10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10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10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10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26703239567.099998</v>
      </c>
      <c r="D90" s="26">
        <f>+D88+D85+D82+D77+D74+D69+D59+D52+D43+D33+D23+D17</f>
        <v>1914098898.8499999</v>
      </c>
      <c r="E90" s="26">
        <f t="shared" ref="E90:O90" si="11">+E88+E85+E82+E77+E74+E69+E59+E52+E43+E33+E23+E17</f>
        <v>2136577076.0999997</v>
      </c>
      <c r="F90" s="26">
        <f t="shared" si="11"/>
        <v>1993673070.8399999</v>
      </c>
      <c r="G90" s="26">
        <f t="shared" si="11"/>
        <v>2017242865.96</v>
      </c>
      <c r="H90" s="26">
        <f t="shared" si="11"/>
        <v>2051913098.0199997</v>
      </c>
      <c r="I90" s="26">
        <f t="shared" si="11"/>
        <v>2053142086.8900001</v>
      </c>
      <c r="J90" s="26">
        <f t="shared" si="11"/>
        <v>2015431518.78</v>
      </c>
      <c r="K90" s="26">
        <f t="shared" si="11"/>
        <v>2080368210.5099998</v>
      </c>
      <c r="L90" s="26">
        <f t="shared" si="11"/>
        <v>0</v>
      </c>
      <c r="M90" s="26">
        <f t="shared" si="11"/>
        <v>0</v>
      </c>
      <c r="N90" s="26">
        <f>+N88+N85+N82+N77+N74+N69+N59+N52+N43+N33+N23+N17</f>
        <v>0</v>
      </c>
      <c r="O90" s="26">
        <f t="shared" si="11"/>
        <v>0</v>
      </c>
      <c r="P90" s="44">
        <f t="shared" si="10"/>
        <v>16262446825.950001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2022-08-03T14:32:10Z</cp:lastPrinted>
  <dcterms:created xsi:type="dcterms:W3CDTF">2021-07-29T18:58:50Z</dcterms:created>
  <dcterms:modified xsi:type="dcterms:W3CDTF">2022-09-14T13:26:04Z</dcterms:modified>
</cp:coreProperties>
</file>